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15600" windowHeight="8445"/>
  </bookViews>
  <sheets>
    <sheet name="zal nr 2 FC" sheetId="1" r:id="rId1"/>
  </sheets>
  <definedNames>
    <definedName name="_xlnm.Print_Area" localSheetId="0">'zal nr 2 FC'!$A$1:$K$72</definedName>
    <definedName name="OLE_LINK1" localSheetId="0">'zal nr 2 FC'!$B$64</definedName>
  </definedNames>
  <calcPr calcId="124519"/>
</workbook>
</file>

<file path=xl/calcChain.xml><?xml version="1.0" encoding="utf-8"?>
<calcChain xmlns="http://schemas.openxmlformats.org/spreadsheetml/2006/main">
  <c r="I3" i="1"/>
  <c r="J3" s="1"/>
  <c r="I4"/>
  <c r="I25"/>
  <c r="J25" s="1"/>
  <c r="I24"/>
  <c r="I23"/>
  <c r="J23" s="1"/>
  <c r="I34"/>
  <c r="I14"/>
  <c r="I22"/>
  <c r="I26"/>
  <c r="I29"/>
  <c r="I30"/>
  <c r="I33"/>
  <c r="I35"/>
  <c r="I36"/>
  <c r="I37"/>
  <c r="I38"/>
  <c r="I39"/>
  <c r="I42"/>
  <c r="I21"/>
  <c r="J4" l="1"/>
  <c r="J24"/>
  <c r="J34"/>
  <c r="J14"/>
  <c r="I40"/>
  <c r="J40" s="1"/>
  <c r="J37"/>
  <c r="I41"/>
  <c r="J41" s="1"/>
  <c r="I32"/>
  <c r="J32" s="1"/>
  <c r="I27"/>
  <c r="J27" s="1"/>
  <c r="I28"/>
  <c r="J28" s="1"/>
  <c r="J36"/>
  <c r="I31"/>
  <c r="J31" s="1"/>
  <c r="J42"/>
  <c r="J38"/>
  <c r="J33"/>
  <c r="J29"/>
  <c r="J22"/>
  <c r="J39"/>
  <c r="J35"/>
  <c r="J30"/>
  <c r="J26"/>
  <c r="I5"/>
  <c r="J5" s="1"/>
  <c r="I68"/>
  <c r="G67"/>
  <c r="I67" s="1"/>
  <c r="I66"/>
  <c r="J66" s="1"/>
  <c r="I65"/>
  <c r="I64"/>
  <c r="J65" l="1"/>
  <c r="J68"/>
  <c r="J64"/>
  <c r="I69"/>
  <c r="J69" s="1"/>
  <c r="J67"/>
  <c r="J21"/>
  <c r="G55" l="1"/>
  <c r="I10"/>
  <c r="J10" s="1"/>
  <c r="I6"/>
  <c r="J6" s="1"/>
  <c r="I16"/>
  <c r="J16" s="1"/>
  <c r="I11"/>
  <c r="J11" s="1"/>
  <c r="I7"/>
  <c r="J7" s="1"/>
  <c r="I12"/>
  <c r="J12" s="1"/>
  <c r="I8"/>
  <c r="J8" s="1"/>
  <c r="I13"/>
  <c r="J13" s="1"/>
  <c r="I9"/>
  <c r="J9" s="1"/>
  <c r="I15"/>
  <c r="J15" s="1"/>
  <c r="G44"/>
  <c r="G18"/>
  <c r="J55" l="1"/>
  <c r="J18"/>
  <c r="J44"/>
</calcChain>
</file>

<file path=xl/sharedStrings.xml><?xml version="1.0" encoding="utf-8"?>
<sst xmlns="http://schemas.openxmlformats.org/spreadsheetml/2006/main" count="172" uniqueCount="104">
  <si>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</si>
  <si>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</si>
  <si>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</si>
  <si>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</si>
  <si>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</si>
  <si>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</si>
  <si>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</si>
  <si>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</si>
  <si>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</si>
  <si>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</si>
  <si>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</si>
  <si>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</si>
  <si>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</si>
  <si>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</si>
  <si>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</si>
  <si>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</si>
  <si>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</si>
  <si>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</si>
  <si>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</si>
  <si>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</si>
  <si>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</si>
  <si>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</si>
  <si>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</si>
  <si>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</si>
  <si>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</si>
  <si>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</si>
  <si>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</si>
  <si>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</si>
  <si>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</si>
  <si>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</si>
  <si>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</si>
  <si>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</si>
  <si>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</si>
  <si>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</si>
  <si>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</si>
  <si>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</si>
  <si>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</si>
  <si>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</si>
  <si>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</si>
  <si>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</si>
  <si>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</si>
  <si>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</si>
  <si>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</si>
  <si>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</si>
  <si>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</si>
  <si>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</si>
  <si>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</si>
  <si>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</si>
  <si>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</si>
  <si>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</si>
  <si>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</si>
  <si>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</si>
  <si>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</si>
  <si>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</si>
  <si>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</si>
  <si>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</si>
  <si>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</si>
  <si>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</si>
  <si>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</si>
  <si>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</si>
  <si>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</si>
  <si>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</si>
  <si>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</si>
  <si>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</si>
  <si>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</si>
  <si>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</si>
  <si>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</si>
  <si>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</si>
  <si>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</si>
  <si>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</si>
  <si>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</si>
  <si>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</si>
  <si>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</si>
  <si>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</si>
  <si>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</si>
  <si>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</si>
  <si>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UWAGA!Wykonawca winien przedstawić wskazane w tabeli i pod tabelą dokumenty na żądanie Zamawiajacego na każdym etapie umowy , karty charakterystyki będą stawnowiły załącznik do umowy</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</si>
  <si>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</si>
  <si>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</si>
  <si>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</si>
  <si>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</si>
  <si>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</si>
  <si>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Wiaderko z tworzywa sztucznego 10l ,niebieskie i czerwone , z pokrywą, pasujace do posiadanych wózków sewisowych</t>
  </si>
  <si>
    <t>Wiaderko z tworzywa sztucznego 6l ,kolor żółty, czerwony , niebieski  , z pokrywką, prostokątne, pasujace do posiadanych wózków serwisowych</t>
  </si>
  <si>
    <t>Uchwyt padów do maszyny nilfisk SC 400 43E</t>
  </si>
  <si>
    <t>Komplet gum do ssawy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</si>
  <si>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</si>
  <si>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</si>
  <si>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</si>
  <si>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</si>
  <si>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</si>
  <si>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</si>
  <si>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</si>
  <si>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</si>
  <si>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</si>
  <si>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(metylo-2-metoksyetoksy) propanol 2,5-&lt;10%; alkohole C12-14 etoksylowane 2,5-&lt;10%.  pH ok. 7,5-8,5, gęstość 1,000-1,010 g/cm3. Opakowanie 1L z podziałką co 100ml, kanister 5l. Opakowania posiadajace  przejrzyste etykiety  zawierające piktogramy o dozowaniu i miejscu zastosowania . Wymagana  karta charakterystyki zgodna z rozporządzeniem CLP i  atest PZH.</t>
  </si>
  <si>
    <t xml:space="preserve">Antybakteryjny środek do czyszczenia wszystkich powierzchni przedmiotów sanitanych odpornych na działanie kwasów takich jak muszle klozetowe, pisuary, bidety, umywalki oraz armatura łazienkowa, również do elementów ze stali nierdzewnej i aluminium. Możliwość używania przed lub po zastosowaniu środków dezynfekcyjnych. Dozowanie: czyszczenie codzienne: od 25 do 200 ml na 10 l zimnej wody. Przy silnych zabrudzeniach stosować nierozcieńczony. Używanie środka nie wymaga stosowania przez użytkowników specjalnych środków ochrony osobistej. Produkt nie sklasyfikowany jako stwarzający zagrożenie , nie sklasyfikowany jako substancja lub mieszanina niebezpieczna. Zgodnie z kryteriami klasyfikacji - nie podrażnia dróg oddechowych. Zawiarający w składzie kwas amidosiarkowy stężenie 2,5-&lt;10%. Gęstość 1,080-1,090 g/cm³, pH 0,5-1,00. .Opakowanie 1L z podziałką co 100ml, kanister 5l. Opakowania posiadające  przejrzyste etykiety  zawierające piktogramy o dozowaniu i miejscu zastosowania Wymagana : karta charakterystyki zgodna z rozporządzeniem CLP i  atest PZH.
</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</si>
  <si>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2-(2-butoksyetoksy)etanol 2,5-&lt;10%, metakrzemian sodu pięciowodny 1-&lt;2,5%, wodorotlenek potasu 1-2,5%, alkohol C9-11,etoksylowany (6EO) 1-2,5%, wersenian czterosodowy 1-2,5%, pirofosforan tetrapotasowy 1-2,5% Stosowany w czyszczeniu gruntownym w rozcieńczeniu od 500 do 1000 mkl  na 10L  wody. W czyszczeniu codziennym od 100 do 500 ml na 10 L zimnej wody, pH 13-14, gęstość 1,050-1,070 g/cm3.Opakowanie 1L z podziałką co 100ml, kanister 5l. Opakowania posiadajace  przejrzyste etykiety  zawierajace piktogramy o dozowaniu i miejscu zastosowania. Wymagana   karta charakterystyki zgodna z rozporządzeniem CLP</t>
  </si>
  <si>
    <t>Emulsja samopołyskowa w kolorze białym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Skład: etano-1,2-diol 1-&lt;2,5%, gęstość: 0,990-1,040g/cm3, pH 7,5-8,5 . Opakowanie 1L z podziałką co 100ml, kanister 5l. Opakowania posiadajace  przejrzyste etykiety  zawierajace piktogramy o dozowaniu i miejscu zastosowania . Wymagana    karta charakterystyki zgodna z rozporządzeniem CLP</t>
  </si>
  <si>
    <t>Preparat w kolorze zielonym ( kolor nakrętki z kodowniem kolorystycznym nakretki, tj. zielony)  do codziennego utrzymania czystosci  i pielęgnacji wszelkich wodoodpornych  podłóg. Posiadający doskonałe właściwości zwilżające oraz czyszczące. Doskonale usuwający trudne zabrudzenia.  Nadający połysk, pozostawiający na mytych powierzchniaach cienką warstwę ochronną, chroniący i konserwujący powierzchnię. posiadajacy w składzie składniki pielęgnujace chroniące podłogę  i zapewniajace jej konserwację oraz właściwosci antystatyczne. Niskopieniacy . Zawiarający emulsję woskową posiadajacą własciwości antypoślizgowe.Możliwosć stosowania przy jednoczesnym stosowaniu środków dezynfekcyjnych. Dozowanie: czyszczenie codzienne: od 25 do 200 ml na 10 l wody. Zawierający w swoim składzie:  (metylo-2-metoksyetoksy) propanol 2,5-&lt;10%; alkohole c12-14 etoksylowane 1-&lt;2,5%; octan etylu &lt;1%; octan pentylu &lt;1%, masa poreakcyjna 5-chloro-2-metylo-@H-izotiazol-3-onu i 2 metylo-2H-izotiazol-3-onu &lt;1%. Gęstość: 1,000-1,010 g/cm3,  pH 7-8  . Opakowanie 1 L z podziałką co 100ml, kanister 5l. Opakowania posiadajace  przejrzyste etykiety  zawierajace piktogramy o dozowaniu i miejscu zastosowania.  Wymagana :  karta charakterystyki zgodna z rozporządzeniem CLP   i  atest PZH.</t>
  </si>
  <si>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kwas amidosulfonowy 2,5-10%, kwas azotowy 2,5-10%, alkohol etoksylowany 1-2,5%, (metylo-2-metoksyetoksy) propanol 1-2,5%.,  pH 0,25-1,75,  gęstość 1,045-1,065 g/cm3. Opakowanie 1L z podziałką co 100ml, kanister 5l. Opakowania posiadajace  przejrzyste etykiety  zawierajace piktogramy o dozowaniu i miejscu zastosowania . Wymagana    karta charakterystyki zgodna z rozporządzeniem CLP</t>
  </si>
  <si>
    <t xml:space="preserve">Uchwyt  padów do maszyny numatic TT 4045G </t>
  </si>
  <si>
    <t>Komplet gumy do ssawy do maszyny numatic TT 4045G</t>
  </si>
  <si>
    <t>WCPI/EA/381-09/2021</t>
  </si>
</sst>
</file>

<file path=xl/styles.xml><?xml version="1.0" encoding="utf-8"?>
<styleSheet xmlns="http://schemas.openxmlformats.org/spreadsheetml/2006/main">
  <fonts count="14">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b/>
      <sz val="9"/>
      <color indexed="8"/>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bottom style="thin">
        <color indexed="64"/>
      </bottom>
      <diagonal/>
    </border>
  </borders>
  <cellStyleXfs count="3">
    <xf numFmtId="0" fontId="0" fillId="0" borderId="0"/>
    <xf numFmtId="0" fontId="4" fillId="0" borderId="0"/>
    <xf numFmtId="0" fontId="4" fillId="0" borderId="0"/>
  </cellStyleXfs>
  <cellXfs count="145">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Border="1"/>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vertical="top"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vertical="top" wrapText="1"/>
    </xf>
    <xf numFmtId="0" fontId="6" fillId="0" borderId="9" xfId="0" applyFont="1" applyBorder="1" applyAlignment="1">
      <alignment horizontal="left" vertical="center" wrapText="1"/>
    </xf>
    <xf numFmtId="0" fontId="7" fillId="0" borderId="5" xfId="0" applyFont="1" applyFill="1" applyBorder="1" applyAlignment="1">
      <alignment horizontal="center" vertical="center" wrapText="1"/>
    </xf>
    <xf numFmtId="0" fontId="1" fillId="0" borderId="0" xfId="0" applyFont="1" applyFill="1" applyAlignment="1">
      <alignment horizontal="center" vertical="center"/>
    </xf>
    <xf numFmtId="0" fontId="7" fillId="0" borderId="7" xfId="0" applyFont="1" applyFill="1" applyBorder="1" applyAlignment="1">
      <alignment horizontal="center" vertical="center" wrapText="1"/>
    </xf>
    <xf numFmtId="0" fontId="8" fillId="0" borderId="0" xfId="0" applyFont="1" applyFill="1" applyAlignment="1">
      <alignment horizontal="center" vertical="center"/>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4"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0" fontId="7" fillId="0" borderId="2" xfId="0" applyFont="1" applyBorder="1" applyAlignment="1">
      <alignment vertical="center" wrapText="1"/>
    </xf>
    <xf numFmtId="0" fontId="7" fillId="0" borderId="2" xfId="0" applyFont="1" applyFill="1" applyBorder="1" applyAlignment="1">
      <alignment horizontal="center" vertical="center"/>
    </xf>
    <xf numFmtId="0" fontId="9" fillId="0" borderId="5" xfId="0" applyFont="1" applyFill="1" applyBorder="1" applyAlignment="1">
      <alignment horizontal="center" vertical="center"/>
    </xf>
    <xf numFmtId="4" fontId="7" fillId="0" borderId="2" xfId="0" applyNumberFormat="1" applyFont="1" applyFill="1" applyBorder="1" applyAlignment="1">
      <alignment horizontal="center" vertical="center"/>
    </xf>
    <xf numFmtId="9" fontId="7" fillId="0" borderId="2" xfId="0" applyNumberFormat="1" applyFont="1" applyFill="1" applyBorder="1" applyAlignment="1">
      <alignment horizontal="center" vertical="center"/>
    </xf>
    <xf numFmtId="2" fontId="7"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0" xfId="0" applyFont="1" applyFill="1" applyAlignment="1">
      <alignment wrapText="1"/>
    </xf>
    <xf numFmtId="0" fontId="7" fillId="0" borderId="3" xfId="0" applyFont="1" applyFill="1" applyBorder="1" applyAlignment="1">
      <alignment horizontal="center" vertical="center"/>
    </xf>
    <xf numFmtId="0" fontId="7" fillId="0" borderId="4" xfId="0" applyFont="1" applyFill="1" applyBorder="1" applyAlignment="1">
      <alignment vertical="center" wrapText="1"/>
    </xf>
    <xf numFmtId="0" fontId="9" fillId="0" borderId="7" xfId="0" applyFont="1" applyFill="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0" fontId="9" fillId="0" borderId="0" xfId="0" applyFont="1" applyBorder="1" applyAlignment="1">
      <alignment vertical="center" wrapText="1"/>
    </xf>
    <xf numFmtId="0" fontId="7" fillId="0" borderId="0" xfId="0" applyFont="1"/>
    <xf numFmtId="4" fontId="7" fillId="0" borderId="0" xfId="0" applyNumberFormat="1" applyFont="1"/>
    <xf numFmtId="9" fontId="7" fillId="0" borderId="0" xfId="0" applyNumberFormat="1" applyFont="1"/>
    <xf numFmtId="0" fontId="7" fillId="0" borderId="1" xfId="0" applyFont="1" applyBorder="1" applyAlignment="1">
      <alignment horizontal="center" vertical="center" wrapText="1"/>
    </xf>
    <xf numFmtId="0" fontId="10" fillId="0" borderId="5" xfId="0" applyFont="1" applyBorder="1" applyAlignment="1">
      <alignment horizontal="center" vertical="center" wrapText="1"/>
    </xf>
    <xf numFmtId="4" fontId="7" fillId="0" borderId="6" xfId="0" applyNumberFormat="1" applyFont="1" applyBorder="1" applyAlignment="1">
      <alignment horizontal="center" vertical="center" wrapText="1"/>
    </xf>
    <xf numFmtId="9" fontId="7" fillId="0" borderId="2" xfId="1"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7" fillId="0" borderId="2" xfId="0" applyFont="1" applyFill="1" applyBorder="1" applyAlignment="1">
      <alignment wrapText="1"/>
    </xf>
    <xf numFmtId="0" fontId="7" fillId="0" borderId="2"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4" fontId="7" fillId="0" borderId="0" xfId="0" applyNumberFormat="1" applyFont="1" applyFill="1" applyBorder="1" applyAlignment="1">
      <alignment horizontal="center" vertical="center"/>
    </xf>
    <xf numFmtId="4"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wrapText="1"/>
    </xf>
    <xf numFmtId="4" fontId="7" fillId="0" borderId="0" xfId="0" applyNumberFormat="1" applyFont="1" applyBorder="1" applyAlignment="1">
      <alignment horizontal="center" vertical="center" wrapText="1"/>
    </xf>
    <xf numFmtId="0" fontId="7" fillId="0" borderId="0" xfId="0" applyFont="1" applyBorder="1"/>
    <xf numFmtId="4" fontId="7" fillId="0" borderId="0" xfId="0" applyNumberFormat="1" applyFont="1" applyBorder="1"/>
    <xf numFmtId="9" fontId="7" fillId="0" borderId="0" xfId="0" applyNumberFormat="1" applyFont="1" applyBorder="1"/>
    <xf numFmtId="0" fontId="9" fillId="0" borderId="5"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9" fillId="0" borderId="5"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vertical="center" wrapText="1"/>
    </xf>
    <xf numFmtId="0" fontId="7" fillId="0" borderId="7" xfId="0" applyFont="1" applyBorder="1" applyAlignment="1">
      <alignment horizontal="center" vertical="center" wrapText="1"/>
    </xf>
    <xf numFmtId="0" fontId="9" fillId="0" borderId="7" xfId="0" applyFont="1" applyFill="1" applyBorder="1" applyAlignment="1">
      <alignment horizontal="center" vertical="center" wrapText="1"/>
    </xf>
    <xf numFmtId="0" fontId="7" fillId="0" borderId="0" xfId="0" applyFont="1" applyBorder="1" applyAlignment="1">
      <alignment vertical="top" wrapText="1"/>
    </xf>
    <xf numFmtId="2" fontId="7" fillId="0" borderId="0" xfId="0" applyNumberFormat="1" applyFont="1" applyBorder="1" applyAlignment="1">
      <alignment horizontal="center" vertical="center" wrapText="1"/>
    </xf>
    <xf numFmtId="2" fontId="7" fillId="0" borderId="0"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xf>
    <xf numFmtId="0" fontId="9" fillId="0" borderId="18" xfId="0" applyFont="1" applyFill="1" applyBorder="1" applyAlignment="1">
      <alignment horizontal="center" vertical="center" wrapText="1"/>
    </xf>
    <xf numFmtId="9"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wrapText="1"/>
    </xf>
    <xf numFmtId="9" fontId="7" fillId="0" borderId="2" xfId="0" applyNumberFormat="1" applyFont="1" applyBorder="1" applyAlignment="1">
      <alignment horizontal="center" vertical="center"/>
    </xf>
    <xf numFmtId="4" fontId="7" fillId="0" borderId="2" xfId="0" applyNumberFormat="1"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wrapText="1"/>
    </xf>
    <xf numFmtId="4" fontId="9" fillId="0" borderId="2" xfId="0" applyNumberFormat="1" applyFont="1" applyBorder="1" applyAlignment="1">
      <alignment horizontal="center" vertical="center"/>
    </xf>
    <xf numFmtId="2" fontId="9" fillId="0" borderId="2" xfId="0" applyNumberFormat="1" applyFont="1" applyBorder="1" applyAlignment="1">
      <alignment horizontal="center" vertical="center"/>
    </xf>
    <xf numFmtId="0" fontId="7" fillId="0" borderId="20" xfId="0" applyFont="1" applyBorder="1" applyAlignment="1">
      <alignment horizontal="center" vertical="center"/>
    </xf>
    <xf numFmtId="9" fontId="9"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4" fontId="9" fillId="0" borderId="2" xfId="0" applyNumberFormat="1" applyFont="1" applyBorder="1" applyAlignment="1">
      <alignment horizontal="center" vertical="center"/>
    </xf>
    <xf numFmtId="9" fontId="7" fillId="0" borderId="9" xfId="0" applyNumberFormat="1" applyFont="1" applyBorder="1" applyAlignment="1">
      <alignment horizontal="center" vertical="center" wrapText="1"/>
    </xf>
    <xf numFmtId="4" fontId="9" fillId="0" borderId="5" xfId="0" applyNumberFormat="1" applyFont="1" applyBorder="1" applyAlignment="1">
      <alignment horizontal="center" vertical="center" wrapText="1"/>
    </xf>
    <xf numFmtId="4" fontId="9" fillId="0" borderId="16" xfId="0" applyNumberFormat="1" applyFont="1" applyBorder="1" applyAlignment="1">
      <alignment horizontal="center" vertical="center" wrapText="1"/>
    </xf>
    <xf numFmtId="9" fontId="7" fillId="0" borderId="8" xfId="1" applyNumberFormat="1" applyFont="1" applyBorder="1" applyAlignment="1">
      <alignment horizontal="center" vertical="center" wrapText="1"/>
    </xf>
    <xf numFmtId="9" fontId="7" fillId="0" borderId="9" xfId="1" applyNumberFormat="1"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9" fontId="7" fillId="0" borderId="20" xfId="1" applyNumberFormat="1" applyFont="1" applyBorder="1" applyAlignment="1">
      <alignment horizontal="center" vertical="center" wrapText="1"/>
    </xf>
    <xf numFmtId="0" fontId="5" fillId="0" borderId="22" xfId="0" applyFont="1" applyBorder="1" applyAlignment="1">
      <alignment vertical="center" wrapText="1"/>
    </xf>
    <xf numFmtId="0" fontId="0" fillId="0" borderId="22" xfId="0" applyBorder="1" applyAlignment="1"/>
    <xf numFmtId="0" fontId="7" fillId="0" borderId="20" xfId="0" applyFont="1" applyBorder="1" applyAlignment="1">
      <alignment horizontal="center" vertical="center" wrapTex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9"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top" wrapText="1"/>
    </xf>
    <xf numFmtId="0" fontId="7" fillId="0" borderId="8" xfId="0" applyFont="1" applyBorder="1" applyAlignment="1">
      <alignment vertical="center" wrapText="1"/>
    </xf>
    <xf numFmtId="0" fontId="13" fillId="0" borderId="9" xfId="0" applyFont="1" applyBorder="1" applyAlignment="1">
      <alignment vertical="center" wrapText="1"/>
    </xf>
    <xf numFmtId="0" fontId="13" fillId="0" borderId="21" xfId="0" applyFont="1" applyBorder="1" applyAlignment="1">
      <alignment horizontal="center"/>
    </xf>
    <xf numFmtId="0" fontId="13" fillId="0" borderId="16" xfId="0" applyFont="1" applyBorder="1" applyAlignment="1">
      <alignment horizontal="center"/>
    </xf>
    <xf numFmtId="2"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wrapText="1"/>
    </xf>
    <xf numFmtId="2" fontId="9" fillId="0" borderId="2" xfId="0" applyNumberFormat="1" applyFont="1" applyBorder="1" applyAlignment="1">
      <alignment horizontal="center" vertical="center"/>
    </xf>
    <xf numFmtId="0" fontId="7" fillId="0" borderId="20" xfId="0" applyFont="1" applyBorder="1" applyAlignment="1">
      <alignment horizontal="center" vertical="top" wrapText="1"/>
    </xf>
    <xf numFmtId="4" fontId="7" fillId="0" borderId="2" xfId="0" applyNumberFormat="1"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72"/>
  <sheetViews>
    <sheetView tabSelected="1" view="pageBreakPreview" zoomScale="130" zoomScaleNormal="95" zoomScaleSheetLayoutView="130" workbookViewId="0">
      <selection activeCell="D2" sqref="D2"/>
    </sheetView>
  </sheetViews>
  <sheetFormatPr defaultRowHeight="116.25" customHeight="1"/>
  <cols>
    <col min="1" max="1" width="3.25" style="2" bestFit="1" customWidth="1"/>
    <col min="2" max="2" width="36.75" style="8" customWidth="1"/>
    <col min="3" max="3" width="12" style="1" customWidth="1"/>
    <col min="4" max="4" width="15.25" style="11" customWidth="1"/>
    <col min="5" max="5" width="6.375" style="1" customWidth="1"/>
    <col min="6" max="6" width="8.25" style="1" customWidth="1"/>
    <col min="7" max="7" width="8.75" style="10" customWidth="1"/>
    <col min="8" max="8" width="6.5" style="12"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1.75" customHeight="1">
      <c r="A1" s="119" t="s">
        <v>28</v>
      </c>
      <c r="B1" s="120"/>
      <c r="C1" s="120"/>
      <c r="D1" s="120"/>
      <c r="E1" s="121"/>
      <c r="I1" s="1" t="s">
        <v>103</v>
      </c>
    </row>
    <row r="2" spans="1:13" ht="57.75" customHeight="1">
      <c r="A2" s="5" t="s">
        <v>0</v>
      </c>
      <c r="B2" s="3" t="s">
        <v>1</v>
      </c>
      <c r="C2" s="14" t="s">
        <v>55</v>
      </c>
      <c r="D2" s="6" t="s">
        <v>31</v>
      </c>
      <c r="E2" s="6" t="s">
        <v>41</v>
      </c>
      <c r="F2" s="9" t="s">
        <v>32</v>
      </c>
      <c r="G2" s="9" t="s">
        <v>33</v>
      </c>
      <c r="H2" s="13" t="s">
        <v>34</v>
      </c>
      <c r="I2" s="9" t="s">
        <v>35</v>
      </c>
      <c r="J2" s="7" t="s">
        <v>36</v>
      </c>
    </row>
    <row r="3" spans="1:13" ht="156.75" customHeight="1">
      <c r="A3" s="31" t="s">
        <v>2</v>
      </c>
      <c r="B3" s="23" t="s">
        <v>66</v>
      </c>
      <c r="C3" s="18" t="s">
        <v>15</v>
      </c>
      <c r="D3" s="18"/>
      <c r="E3" s="33">
        <v>50</v>
      </c>
      <c r="F3" s="34"/>
      <c r="G3" s="34"/>
      <c r="H3" s="35">
        <v>0.08</v>
      </c>
      <c r="I3" s="36">
        <f>G3*8%</f>
        <v>0</v>
      </c>
      <c r="J3" s="36">
        <f>G3+I3</f>
        <v>0</v>
      </c>
      <c r="K3" s="2">
        <v>0.23</v>
      </c>
      <c r="L3" s="2"/>
    </row>
    <row r="4" spans="1:13" ht="198" customHeight="1">
      <c r="A4" s="31" t="s">
        <v>3</v>
      </c>
      <c r="B4" s="23" t="s">
        <v>94</v>
      </c>
      <c r="C4" s="18" t="s">
        <v>16</v>
      </c>
      <c r="D4" s="18"/>
      <c r="E4" s="33">
        <v>2500</v>
      </c>
      <c r="F4" s="34"/>
      <c r="G4" s="34"/>
      <c r="H4" s="35">
        <v>0.23</v>
      </c>
      <c r="I4" s="36">
        <f>G4*23%</f>
        <v>0</v>
      </c>
      <c r="J4" s="36">
        <f>G4+I4</f>
        <v>0</v>
      </c>
      <c r="K4" s="2">
        <v>0.23</v>
      </c>
    </row>
    <row r="5" spans="1:13" ht="110.25" customHeight="1">
      <c r="A5" s="31" t="s">
        <v>4</v>
      </c>
      <c r="B5" s="100" t="s">
        <v>67</v>
      </c>
      <c r="C5" s="18" t="s">
        <v>17</v>
      </c>
      <c r="D5" s="18"/>
      <c r="E5" s="33">
        <v>10</v>
      </c>
      <c r="F5" s="34"/>
      <c r="G5" s="34"/>
      <c r="H5" s="35">
        <v>0.23</v>
      </c>
      <c r="I5" s="36">
        <f t="shared" ref="I5:I16" si="0">G5*23%</f>
        <v>0</v>
      </c>
      <c r="J5" s="36">
        <f t="shared" ref="J5:J16" si="1">G5+I5</f>
        <v>0</v>
      </c>
      <c r="K5" s="2">
        <v>0.23</v>
      </c>
    </row>
    <row r="6" spans="1:13" ht="93.75" customHeight="1">
      <c r="A6" s="31" t="s">
        <v>5</v>
      </c>
      <c r="B6" s="37" t="s">
        <v>68</v>
      </c>
      <c r="C6" s="18" t="s">
        <v>18</v>
      </c>
      <c r="D6" s="18"/>
      <c r="E6" s="33">
        <v>80</v>
      </c>
      <c r="F6" s="34"/>
      <c r="G6" s="34"/>
      <c r="H6" s="35">
        <v>0.23</v>
      </c>
      <c r="I6" s="36">
        <f t="shared" si="0"/>
        <v>0</v>
      </c>
      <c r="J6" s="36">
        <f t="shared" si="1"/>
        <v>0</v>
      </c>
      <c r="K6" s="2">
        <v>0.23</v>
      </c>
    </row>
    <row r="7" spans="1:13" ht="109.5" customHeight="1">
      <c r="A7" s="31" t="s">
        <v>6</v>
      </c>
      <c r="B7" s="22" t="s">
        <v>69</v>
      </c>
      <c r="C7" s="26" t="s">
        <v>15</v>
      </c>
      <c r="D7" s="26"/>
      <c r="E7" s="39">
        <v>600</v>
      </c>
      <c r="F7" s="40"/>
      <c r="G7" s="40"/>
      <c r="H7" s="41">
        <v>0.23</v>
      </c>
      <c r="I7" s="42">
        <f t="shared" si="0"/>
        <v>0</v>
      </c>
      <c r="J7" s="42">
        <f t="shared" si="1"/>
        <v>0</v>
      </c>
      <c r="K7" s="2">
        <v>0.23</v>
      </c>
    </row>
    <row r="8" spans="1:13" ht="176.25" customHeight="1">
      <c r="A8" s="43" t="s">
        <v>7</v>
      </c>
      <c r="B8" s="44" t="s">
        <v>78</v>
      </c>
      <c r="C8" s="26" t="s">
        <v>90</v>
      </c>
      <c r="D8" s="26"/>
      <c r="E8" s="39">
        <v>700</v>
      </c>
      <c r="F8" s="40"/>
      <c r="G8" s="40"/>
      <c r="H8" s="41">
        <v>0.23</v>
      </c>
      <c r="I8" s="42">
        <f t="shared" si="0"/>
        <v>0</v>
      </c>
      <c r="J8" s="42">
        <f t="shared" si="1"/>
        <v>0</v>
      </c>
      <c r="K8" s="2">
        <v>0.23</v>
      </c>
    </row>
    <row r="9" spans="1:13" ht="111.75" customHeight="1">
      <c r="A9" s="31" t="s">
        <v>8</v>
      </c>
      <c r="B9" s="44" t="s">
        <v>70</v>
      </c>
      <c r="C9" s="26" t="s">
        <v>63</v>
      </c>
      <c r="D9" s="26"/>
      <c r="E9" s="39">
        <v>500</v>
      </c>
      <c r="F9" s="40"/>
      <c r="G9" s="40"/>
      <c r="H9" s="41">
        <v>0.23</v>
      </c>
      <c r="I9" s="42">
        <f t="shared" si="0"/>
        <v>0</v>
      </c>
      <c r="J9" s="42">
        <f t="shared" si="1"/>
        <v>0</v>
      </c>
      <c r="K9" s="2">
        <v>0.23</v>
      </c>
    </row>
    <row r="10" spans="1:13" ht="83.25" customHeight="1">
      <c r="A10" s="31" t="s">
        <v>9</v>
      </c>
      <c r="B10" s="23" t="s">
        <v>91</v>
      </c>
      <c r="C10" s="18" t="s">
        <v>56</v>
      </c>
      <c r="D10" s="18"/>
      <c r="E10" s="33">
        <v>50</v>
      </c>
      <c r="F10" s="34"/>
      <c r="G10" s="34"/>
      <c r="H10" s="35">
        <v>0.23</v>
      </c>
      <c r="I10" s="36">
        <f t="shared" si="0"/>
        <v>0</v>
      </c>
      <c r="J10" s="36">
        <f t="shared" si="1"/>
        <v>0</v>
      </c>
      <c r="K10" s="2">
        <v>0.23</v>
      </c>
    </row>
    <row r="11" spans="1:13" ht="39.75" customHeight="1">
      <c r="A11" s="31" t="s">
        <v>10</v>
      </c>
      <c r="B11" s="100" t="s">
        <v>93</v>
      </c>
      <c r="C11" s="18" t="s">
        <v>57</v>
      </c>
      <c r="D11" s="18"/>
      <c r="E11" s="33">
        <v>100</v>
      </c>
      <c r="F11" s="34"/>
      <c r="G11" s="34"/>
      <c r="H11" s="35">
        <v>0.23</v>
      </c>
      <c r="I11" s="36">
        <f t="shared" si="0"/>
        <v>0</v>
      </c>
      <c r="J11" s="36">
        <f t="shared" si="1"/>
        <v>0</v>
      </c>
      <c r="K11" s="2">
        <v>0.23</v>
      </c>
    </row>
    <row r="12" spans="1:13" ht="51.75" customHeight="1">
      <c r="A12" s="31" t="s">
        <v>11</v>
      </c>
      <c r="B12" s="37" t="s">
        <v>43</v>
      </c>
      <c r="C12" s="18" t="s">
        <v>19</v>
      </c>
      <c r="D12" s="18"/>
      <c r="E12" s="33">
        <v>3000</v>
      </c>
      <c r="F12" s="34"/>
      <c r="G12" s="34"/>
      <c r="H12" s="35">
        <v>0.23</v>
      </c>
      <c r="I12" s="36">
        <f t="shared" si="0"/>
        <v>0</v>
      </c>
      <c r="J12" s="36">
        <f t="shared" si="1"/>
        <v>0</v>
      </c>
      <c r="K12" s="2">
        <v>0.23</v>
      </c>
    </row>
    <row r="13" spans="1:13" ht="46.5" customHeight="1">
      <c r="A13" s="43" t="s">
        <v>12</v>
      </c>
      <c r="B13" s="44" t="s">
        <v>44</v>
      </c>
      <c r="C13" s="26" t="s">
        <v>58</v>
      </c>
      <c r="D13" s="26"/>
      <c r="E13" s="39">
        <v>20</v>
      </c>
      <c r="F13" s="40"/>
      <c r="G13" s="40"/>
      <c r="H13" s="41">
        <v>0.23</v>
      </c>
      <c r="I13" s="42">
        <f t="shared" si="0"/>
        <v>0</v>
      </c>
      <c r="J13" s="42">
        <f t="shared" si="1"/>
        <v>0</v>
      </c>
      <c r="K13" s="27">
        <v>0.23</v>
      </c>
    </row>
    <row r="14" spans="1:13" ht="46.5" customHeight="1">
      <c r="A14" s="43" t="s">
        <v>13</v>
      </c>
      <c r="B14" s="46" t="s">
        <v>62</v>
      </c>
      <c r="C14" s="26" t="s">
        <v>61</v>
      </c>
      <c r="D14" s="26"/>
      <c r="E14" s="39">
        <v>200</v>
      </c>
      <c r="F14" s="40"/>
      <c r="G14" s="40"/>
      <c r="H14" s="41">
        <v>0.23</v>
      </c>
      <c r="I14" s="42">
        <f t="shared" si="0"/>
        <v>0</v>
      </c>
      <c r="J14" s="42">
        <f t="shared" si="1"/>
        <v>0</v>
      </c>
      <c r="K14" s="27"/>
    </row>
    <row r="15" spans="1:13" ht="37.5" customHeight="1">
      <c r="A15" s="43">
        <v>13</v>
      </c>
      <c r="B15" s="44" t="s">
        <v>14</v>
      </c>
      <c r="C15" s="26" t="s">
        <v>20</v>
      </c>
      <c r="D15" s="26"/>
      <c r="E15" s="39">
        <v>200</v>
      </c>
      <c r="F15" s="40"/>
      <c r="G15" s="40"/>
      <c r="H15" s="41">
        <v>0.23</v>
      </c>
      <c r="I15" s="42">
        <f t="shared" si="0"/>
        <v>0</v>
      </c>
      <c r="J15" s="42">
        <f t="shared" si="1"/>
        <v>0</v>
      </c>
      <c r="K15" s="29">
        <v>0.23</v>
      </c>
      <c r="M15" s="1" t="s">
        <v>27</v>
      </c>
    </row>
    <row r="16" spans="1:13" ht="84.75" customHeight="1" thickBot="1">
      <c r="A16" s="47">
        <v>14</v>
      </c>
      <c r="B16" s="48" t="s">
        <v>64</v>
      </c>
      <c r="C16" s="28" t="s">
        <v>65</v>
      </c>
      <c r="D16" s="28"/>
      <c r="E16" s="49">
        <v>350</v>
      </c>
      <c r="F16" s="40"/>
      <c r="G16" s="40"/>
      <c r="H16" s="41">
        <v>0.23</v>
      </c>
      <c r="I16" s="42">
        <f t="shared" si="0"/>
        <v>0</v>
      </c>
      <c r="J16" s="42">
        <f t="shared" si="1"/>
        <v>0</v>
      </c>
      <c r="K16" s="27">
        <v>0.23</v>
      </c>
      <c r="M16" s="4"/>
    </row>
    <row r="17" spans="1:13" ht="36.75" customHeight="1">
      <c r="A17" s="50"/>
      <c r="B17" s="51"/>
      <c r="C17" s="50"/>
      <c r="D17" s="52"/>
      <c r="E17" s="50"/>
      <c r="F17" s="53"/>
      <c r="G17" s="54" t="s">
        <v>38</v>
      </c>
      <c r="H17" s="105" t="s">
        <v>39</v>
      </c>
      <c r="I17" s="105"/>
      <c r="J17" s="55" t="s">
        <v>40</v>
      </c>
      <c r="K17" s="2"/>
      <c r="M17" s="4"/>
    </row>
    <row r="18" spans="1:13" ht="64.5" customHeight="1" thickBot="1">
      <c r="A18" s="50"/>
      <c r="B18" s="56" t="s">
        <v>74</v>
      </c>
      <c r="C18" s="50"/>
      <c r="D18" s="52"/>
      <c r="E18" s="50"/>
      <c r="F18" s="53"/>
      <c r="G18" s="101">
        <f>SUM(G3:G17)</f>
        <v>0</v>
      </c>
      <c r="H18" s="106"/>
      <c r="I18" s="106"/>
      <c r="J18" s="102">
        <f>SUM(J3:J16)</f>
        <v>0</v>
      </c>
      <c r="K18" s="2"/>
      <c r="M18" s="4"/>
    </row>
    <row r="19" spans="1:13" ht="39" customHeight="1">
      <c r="A19" s="122" t="s">
        <v>29</v>
      </c>
      <c r="B19" s="123"/>
      <c r="C19" s="123"/>
      <c r="D19" s="123"/>
      <c r="E19" s="124"/>
      <c r="F19" s="57"/>
      <c r="G19" s="58"/>
      <c r="H19" s="59"/>
      <c r="I19" s="57"/>
      <c r="J19" s="57"/>
    </row>
    <row r="20" spans="1:13" ht="52.5" customHeight="1">
      <c r="A20" s="60" t="s">
        <v>0</v>
      </c>
      <c r="B20" s="19" t="s">
        <v>1</v>
      </c>
      <c r="C20" s="61" t="s">
        <v>55</v>
      </c>
      <c r="D20" s="18" t="s">
        <v>31</v>
      </c>
      <c r="E20" s="62" t="s">
        <v>42</v>
      </c>
      <c r="F20" s="54" t="s">
        <v>32</v>
      </c>
      <c r="G20" s="54" t="s">
        <v>33</v>
      </c>
      <c r="H20" s="63" t="s">
        <v>34</v>
      </c>
      <c r="I20" s="54" t="s">
        <v>35</v>
      </c>
      <c r="J20" s="37" t="s">
        <v>36</v>
      </c>
    </row>
    <row r="21" spans="1:13" ht="29.25" customHeight="1">
      <c r="A21" s="31">
        <v>1</v>
      </c>
      <c r="B21" s="22" t="s">
        <v>101</v>
      </c>
      <c r="C21" s="18" t="s">
        <v>59</v>
      </c>
      <c r="D21" s="18"/>
      <c r="E21" s="33">
        <v>1</v>
      </c>
      <c r="F21" s="34"/>
      <c r="G21" s="34"/>
      <c r="H21" s="35">
        <v>0.23</v>
      </c>
      <c r="I21" s="34">
        <f>G21*23%</f>
        <v>0</v>
      </c>
      <c r="J21" s="34">
        <f>SUM(G21,I21)</f>
        <v>0</v>
      </c>
    </row>
    <row r="22" spans="1:13" ht="26.25" customHeight="1">
      <c r="A22" s="31">
        <v>2</v>
      </c>
      <c r="B22" s="23" t="s">
        <v>102</v>
      </c>
      <c r="C22" s="18" t="s">
        <v>59</v>
      </c>
      <c r="D22" s="18"/>
      <c r="E22" s="33">
        <v>1</v>
      </c>
      <c r="F22" s="34"/>
      <c r="G22" s="34"/>
      <c r="H22" s="35">
        <v>0.23</v>
      </c>
      <c r="I22" s="34">
        <f t="shared" ref="I22:I42" si="2">G22*23%</f>
        <v>0</v>
      </c>
      <c r="J22" s="34">
        <f t="shared" ref="J22:J42" si="3">SUM(G22,I22)</f>
        <v>0</v>
      </c>
    </row>
    <row r="23" spans="1:13" ht="26.25" customHeight="1">
      <c r="A23" s="99">
        <v>3</v>
      </c>
      <c r="B23" s="23" t="s">
        <v>84</v>
      </c>
      <c r="C23" s="18" t="s">
        <v>59</v>
      </c>
      <c r="D23" s="18"/>
      <c r="E23" s="33">
        <v>1</v>
      </c>
      <c r="F23" s="98"/>
      <c r="G23" s="98"/>
      <c r="H23" s="97">
        <v>0.23</v>
      </c>
      <c r="I23" s="98">
        <f t="shared" si="2"/>
        <v>0</v>
      </c>
      <c r="J23" s="98">
        <f t="shared" si="3"/>
        <v>0</v>
      </c>
    </row>
    <row r="24" spans="1:13" ht="26.25" customHeight="1">
      <c r="A24" s="99">
        <v>4</v>
      </c>
      <c r="B24" s="23" t="s">
        <v>85</v>
      </c>
      <c r="C24" s="18" t="s">
        <v>59</v>
      </c>
      <c r="D24" s="18"/>
      <c r="E24" s="33">
        <v>1</v>
      </c>
      <c r="F24" s="98"/>
      <c r="G24" s="98"/>
      <c r="H24" s="97">
        <v>0.23</v>
      </c>
      <c r="I24" s="98">
        <f t="shared" si="2"/>
        <v>0</v>
      </c>
      <c r="J24" s="98">
        <f t="shared" si="3"/>
        <v>0</v>
      </c>
    </row>
    <row r="25" spans="1:13" ht="38.25" customHeight="1">
      <c r="A25" s="99">
        <v>5</v>
      </c>
      <c r="B25" s="23" t="s">
        <v>86</v>
      </c>
      <c r="C25" s="18" t="s">
        <v>59</v>
      </c>
      <c r="D25" s="18"/>
      <c r="E25" s="33">
        <v>1</v>
      </c>
      <c r="F25" s="98"/>
      <c r="G25" s="98"/>
      <c r="H25" s="97">
        <v>0.23</v>
      </c>
      <c r="I25" s="98">
        <f t="shared" si="2"/>
        <v>0</v>
      </c>
      <c r="J25" s="98">
        <f t="shared" si="3"/>
        <v>0</v>
      </c>
    </row>
    <row r="26" spans="1:13" ht="30.75" customHeight="1">
      <c r="A26" s="31">
        <v>6</v>
      </c>
      <c r="B26" s="23" t="s">
        <v>87</v>
      </c>
      <c r="C26" s="18" t="s">
        <v>59</v>
      </c>
      <c r="D26" s="19"/>
      <c r="E26" s="64">
        <v>20</v>
      </c>
      <c r="F26" s="34"/>
      <c r="G26" s="34"/>
      <c r="H26" s="35">
        <v>0.23</v>
      </c>
      <c r="I26" s="34">
        <f t="shared" si="2"/>
        <v>0</v>
      </c>
      <c r="J26" s="34">
        <f t="shared" si="3"/>
        <v>0</v>
      </c>
    </row>
    <row r="27" spans="1:13" ht="51.75" customHeight="1">
      <c r="A27" s="31">
        <v>7</v>
      </c>
      <c r="B27" s="23" t="s">
        <v>49</v>
      </c>
      <c r="C27" s="19" t="s">
        <v>21</v>
      </c>
      <c r="D27" s="19"/>
      <c r="E27" s="64">
        <v>20</v>
      </c>
      <c r="F27" s="34"/>
      <c r="G27" s="34"/>
      <c r="H27" s="35">
        <v>0.23</v>
      </c>
      <c r="I27" s="34">
        <f t="shared" si="2"/>
        <v>0</v>
      </c>
      <c r="J27" s="34">
        <f t="shared" si="3"/>
        <v>0</v>
      </c>
    </row>
    <row r="28" spans="1:13" ht="63" customHeight="1">
      <c r="A28" s="31">
        <v>8</v>
      </c>
      <c r="B28" s="23" t="s">
        <v>45</v>
      </c>
      <c r="C28" s="18" t="s">
        <v>59</v>
      </c>
      <c r="D28" s="18"/>
      <c r="E28" s="33">
        <v>20</v>
      </c>
      <c r="F28" s="34"/>
      <c r="G28" s="34"/>
      <c r="H28" s="35">
        <v>0.23</v>
      </c>
      <c r="I28" s="34">
        <f t="shared" si="2"/>
        <v>0</v>
      </c>
      <c r="J28" s="34">
        <f t="shared" si="3"/>
        <v>0</v>
      </c>
    </row>
    <row r="29" spans="1:13" ht="52.5" customHeight="1">
      <c r="A29" s="31">
        <v>9</v>
      </c>
      <c r="B29" s="23" t="s">
        <v>46</v>
      </c>
      <c r="C29" s="18" t="s">
        <v>59</v>
      </c>
      <c r="D29" s="18"/>
      <c r="E29" s="33">
        <v>20</v>
      </c>
      <c r="F29" s="34"/>
      <c r="G29" s="34"/>
      <c r="H29" s="35">
        <v>0.23</v>
      </c>
      <c r="I29" s="34">
        <f t="shared" si="2"/>
        <v>0</v>
      </c>
      <c r="J29" s="34">
        <f t="shared" si="3"/>
        <v>0</v>
      </c>
    </row>
    <row r="30" spans="1:13" ht="62.25" customHeight="1">
      <c r="A30" s="31">
        <v>10</v>
      </c>
      <c r="B30" s="22" t="s">
        <v>88</v>
      </c>
      <c r="C30" s="18" t="s">
        <v>59</v>
      </c>
      <c r="D30" s="26"/>
      <c r="E30" s="39">
        <v>3</v>
      </c>
      <c r="F30" s="40"/>
      <c r="G30" s="34"/>
      <c r="H30" s="35">
        <v>0.23</v>
      </c>
      <c r="I30" s="34">
        <f t="shared" si="2"/>
        <v>0</v>
      </c>
      <c r="J30" s="34">
        <f t="shared" si="3"/>
        <v>0</v>
      </c>
    </row>
    <row r="31" spans="1:13" ht="53.25" customHeight="1">
      <c r="A31" s="31">
        <v>11</v>
      </c>
      <c r="B31" s="22" t="s">
        <v>89</v>
      </c>
      <c r="C31" s="18" t="s">
        <v>59</v>
      </c>
      <c r="D31" s="26"/>
      <c r="E31" s="39">
        <v>3</v>
      </c>
      <c r="F31" s="40"/>
      <c r="G31" s="34"/>
      <c r="H31" s="35">
        <v>0.23</v>
      </c>
      <c r="I31" s="34">
        <f t="shared" si="2"/>
        <v>0</v>
      </c>
      <c r="J31" s="34">
        <f t="shared" si="3"/>
        <v>0</v>
      </c>
    </row>
    <row r="32" spans="1:13" ht="54.75" customHeight="1">
      <c r="A32" s="31">
        <v>12</v>
      </c>
      <c r="B32" s="44" t="s">
        <v>22</v>
      </c>
      <c r="C32" s="18" t="s">
        <v>59</v>
      </c>
      <c r="D32" s="26"/>
      <c r="E32" s="33">
        <v>10</v>
      </c>
      <c r="F32" s="40"/>
      <c r="G32" s="34"/>
      <c r="H32" s="35">
        <v>0.23</v>
      </c>
      <c r="I32" s="34">
        <f t="shared" si="2"/>
        <v>0</v>
      </c>
      <c r="J32" s="34">
        <f t="shared" si="3"/>
        <v>0</v>
      </c>
    </row>
    <row r="33" spans="1:10" ht="72" customHeight="1">
      <c r="A33" s="32">
        <v>13</v>
      </c>
      <c r="B33" s="22" t="s">
        <v>47</v>
      </c>
      <c r="C33" s="18" t="s">
        <v>59</v>
      </c>
      <c r="D33" s="45"/>
      <c r="E33" s="65">
        <v>25</v>
      </c>
      <c r="F33" s="40"/>
      <c r="G33" s="34"/>
      <c r="H33" s="35">
        <v>0.23</v>
      </c>
      <c r="I33" s="34">
        <f t="shared" si="2"/>
        <v>0</v>
      </c>
      <c r="J33" s="34">
        <f t="shared" si="3"/>
        <v>0</v>
      </c>
    </row>
    <row r="34" spans="1:10" ht="72" customHeight="1">
      <c r="A34" s="38">
        <v>14</v>
      </c>
      <c r="B34" s="22" t="s">
        <v>79</v>
      </c>
      <c r="C34" s="26" t="s">
        <v>59</v>
      </c>
      <c r="D34" s="45"/>
      <c r="E34" s="65">
        <v>10</v>
      </c>
      <c r="F34" s="40"/>
      <c r="G34" s="40"/>
      <c r="H34" s="41">
        <v>0.23</v>
      </c>
      <c r="I34" s="40">
        <f t="shared" si="2"/>
        <v>0</v>
      </c>
      <c r="J34" s="40">
        <f t="shared" si="3"/>
        <v>0</v>
      </c>
    </row>
    <row r="35" spans="1:10" ht="302.25" customHeight="1">
      <c r="A35" s="38">
        <v>15</v>
      </c>
      <c r="B35" s="66" t="s">
        <v>54</v>
      </c>
      <c r="C35" s="26" t="s">
        <v>59</v>
      </c>
      <c r="D35" s="45"/>
      <c r="E35" s="65">
        <v>40</v>
      </c>
      <c r="F35" s="40"/>
      <c r="G35" s="40"/>
      <c r="H35" s="41">
        <v>0.23</v>
      </c>
      <c r="I35" s="40">
        <f t="shared" si="2"/>
        <v>0</v>
      </c>
      <c r="J35" s="40">
        <f t="shared" si="3"/>
        <v>0</v>
      </c>
    </row>
    <row r="36" spans="1:10" ht="42" customHeight="1">
      <c r="A36" s="32">
        <v>16</v>
      </c>
      <c r="B36" s="67" t="s">
        <v>50</v>
      </c>
      <c r="C36" s="18" t="s">
        <v>59</v>
      </c>
      <c r="D36" s="45"/>
      <c r="E36" s="65">
        <v>40</v>
      </c>
      <c r="F36" s="40"/>
      <c r="G36" s="34"/>
      <c r="H36" s="35">
        <v>0.23</v>
      </c>
      <c r="I36" s="34">
        <f t="shared" si="2"/>
        <v>0</v>
      </c>
      <c r="J36" s="34">
        <f t="shared" si="3"/>
        <v>0</v>
      </c>
    </row>
    <row r="37" spans="1:10" ht="31.5" customHeight="1">
      <c r="A37" s="32">
        <v>17</v>
      </c>
      <c r="B37" s="67" t="s">
        <v>51</v>
      </c>
      <c r="C37" s="18" t="s">
        <v>59</v>
      </c>
      <c r="D37" s="45"/>
      <c r="E37" s="65">
        <v>30</v>
      </c>
      <c r="F37" s="40"/>
      <c r="G37" s="34"/>
      <c r="H37" s="35">
        <v>0.23</v>
      </c>
      <c r="I37" s="34">
        <f t="shared" si="2"/>
        <v>0</v>
      </c>
      <c r="J37" s="34">
        <f t="shared" si="3"/>
        <v>0</v>
      </c>
    </row>
    <row r="38" spans="1:10" ht="49.5" customHeight="1">
      <c r="A38" s="32">
        <v>18</v>
      </c>
      <c r="B38" s="67" t="s">
        <v>48</v>
      </c>
      <c r="C38" s="18" t="s">
        <v>59</v>
      </c>
      <c r="D38" s="45"/>
      <c r="E38" s="65">
        <v>10</v>
      </c>
      <c r="F38" s="40"/>
      <c r="G38" s="34"/>
      <c r="H38" s="35">
        <v>0.23</v>
      </c>
      <c r="I38" s="34">
        <f t="shared" si="2"/>
        <v>0</v>
      </c>
      <c r="J38" s="34">
        <f t="shared" si="3"/>
        <v>0</v>
      </c>
    </row>
    <row r="39" spans="1:10" ht="43.5" customHeight="1">
      <c r="A39" s="32">
        <v>19</v>
      </c>
      <c r="B39" s="23" t="s">
        <v>52</v>
      </c>
      <c r="C39" s="18" t="s">
        <v>59</v>
      </c>
      <c r="D39" s="45"/>
      <c r="E39" s="65">
        <v>10</v>
      </c>
      <c r="F39" s="40"/>
      <c r="G39" s="34"/>
      <c r="H39" s="35">
        <v>0.23</v>
      </c>
      <c r="I39" s="34">
        <f t="shared" si="2"/>
        <v>0</v>
      </c>
      <c r="J39" s="34">
        <f t="shared" si="3"/>
        <v>0</v>
      </c>
    </row>
    <row r="40" spans="1:10" ht="42" customHeight="1">
      <c r="A40" s="32">
        <v>20</v>
      </c>
      <c r="B40" s="23" t="s">
        <v>53</v>
      </c>
      <c r="C40" s="18" t="s">
        <v>59</v>
      </c>
      <c r="D40" s="45"/>
      <c r="E40" s="65">
        <v>20</v>
      </c>
      <c r="F40" s="40"/>
      <c r="G40" s="34"/>
      <c r="H40" s="35">
        <v>0.23</v>
      </c>
      <c r="I40" s="34">
        <f t="shared" si="2"/>
        <v>0</v>
      </c>
      <c r="J40" s="34">
        <f t="shared" si="3"/>
        <v>0</v>
      </c>
    </row>
    <row r="41" spans="1:10" ht="47.25" customHeight="1">
      <c r="A41" s="32">
        <v>21</v>
      </c>
      <c r="B41" s="23" t="s">
        <v>83</v>
      </c>
      <c r="C41" s="18" t="s">
        <v>59</v>
      </c>
      <c r="D41" s="45"/>
      <c r="E41" s="65">
        <v>10</v>
      </c>
      <c r="F41" s="40"/>
      <c r="G41" s="34"/>
      <c r="H41" s="35">
        <v>0.23</v>
      </c>
      <c r="I41" s="34">
        <f t="shared" si="2"/>
        <v>0</v>
      </c>
      <c r="J41" s="34">
        <f t="shared" si="3"/>
        <v>0</v>
      </c>
    </row>
    <row r="42" spans="1:10" ht="37.5" customHeight="1">
      <c r="A42" s="32">
        <v>22</v>
      </c>
      <c r="B42" s="67" t="s">
        <v>82</v>
      </c>
      <c r="C42" s="18" t="s">
        <v>59</v>
      </c>
      <c r="D42" s="45"/>
      <c r="E42" s="65">
        <v>10</v>
      </c>
      <c r="F42" s="40"/>
      <c r="G42" s="34"/>
      <c r="H42" s="35">
        <v>0.23</v>
      </c>
      <c r="I42" s="34">
        <f t="shared" si="2"/>
        <v>0</v>
      </c>
      <c r="J42" s="34">
        <f t="shared" si="3"/>
        <v>0</v>
      </c>
    </row>
    <row r="43" spans="1:10" ht="39.75" customHeight="1">
      <c r="A43" s="50"/>
      <c r="B43" s="68"/>
      <c r="C43" s="69"/>
      <c r="D43" s="69"/>
      <c r="E43" s="70"/>
      <c r="F43" s="71"/>
      <c r="G43" s="72" t="s">
        <v>38</v>
      </c>
      <c r="H43" s="107" t="s">
        <v>39</v>
      </c>
      <c r="I43" s="107"/>
      <c r="J43" s="73" t="s">
        <v>40</v>
      </c>
    </row>
    <row r="44" spans="1:10" ht="64.5" customHeight="1">
      <c r="A44" s="50"/>
      <c r="B44" s="68"/>
      <c r="C44" s="69"/>
      <c r="D44" s="69"/>
      <c r="E44" s="70"/>
      <c r="F44" s="71"/>
      <c r="G44" s="101">
        <f>SUM(G21:G43)</f>
        <v>0</v>
      </c>
      <c r="H44" s="108"/>
      <c r="I44" s="109"/>
      <c r="J44" s="101">
        <f>SUM(J21:J43)</f>
        <v>0</v>
      </c>
    </row>
    <row r="45" spans="1:10" ht="103.5" customHeight="1" thickBot="1">
      <c r="A45" s="50"/>
      <c r="B45" s="68"/>
      <c r="C45" s="69"/>
      <c r="D45" s="69"/>
      <c r="E45" s="70"/>
      <c r="F45" s="71"/>
      <c r="G45" s="53"/>
      <c r="H45" s="74"/>
      <c r="I45" s="74"/>
      <c r="J45" s="53"/>
    </row>
    <row r="46" spans="1:10" ht="36.75" customHeight="1">
      <c r="A46" s="125" t="s">
        <v>30</v>
      </c>
      <c r="B46" s="126"/>
      <c r="C46" s="126"/>
      <c r="D46" s="126"/>
      <c r="E46" s="127"/>
      <c r="F46" s="75"/>
      <c r="G46" s="76"/>
      <c r="H46" s="77"/>
      <c r="I46" s="75"/>
      <c r="J46" s="75"/>
    </row>
    <row r="47" spans="1:10" ht="27.75" customHeight="1">
      <c r="A47" s="129" t="s">
        <v>0</v>
      </c>
      <c r="B47" s="134" t="s">
        <v>1</v>
      </c>
      <c r="C47" s="135" t="s">
        <v>55</v>
      </c>
      <c r="D47" s="135" t="s">
        <v>37</v>
      </c>
      <c r="E47" s="19" t="s">
        <v>23</v>
      </c>
      <c r="F47" s="112" t="s">
        <v>32</v>
      </c>
      <c r="G47" s="112" t="s">
        <v>33</v>
      </c>
      <c r="H47" s="110" t="s">
        <v>34</v>
      </c>
      <c r="I47" s="112" t="s">
        <v>35</v>
      </c>
      <c r="J47" s="130" t="s">
        <v>36</v>
      </c>
    </row>
    <row r="48" spans="1:10" ht="52.5" customHeight="1">
      <c r="A48" s="129"/>
      <c r="B48" s="134"/>
      <c r="C48" s="135"/>
      <c r="D48" s="135"/>
      <c r="E48" s="19" t="s">
        <v>24</v>
      </c>
      <c r="F48" s="113"/>
      <c r="G48" s="113"/>
      <c r="H48" s="111"/>
      <c r="I48" s="113"/>
      <c r="J48" s="131"/>
    </row>
    <row r="49" spans="1:10" ht="138.75" customHeight="1">
      <c r="A49" s="132" t="s">
        <v>2</v>
      </c>
      <c r="B49" s="136" t="s">
        <v>80</v>
      </c>
      <c r="C49" s="130" t="s">
        <v>75</v>
      </c>
      <c r="D49" s="130"/>
      <c r="E49" s="133">
        <v>3000</v>
      </c>
      <c r="F49" s="141"/>
      <c r="G49" s="144"/>
      <c r="H49" s="105">
        <v>0.23</v>
      </c>
      <c r="I49" s="141"/>
      <c r="J49" s="140"/>
    </row>
    <row r="50" spans="1:10" ht="12" customHeight="1">
      <c r="A50" s="132"/>
      <c r="B50" s="137"/>
      <c r="C50" s="131"/>
      <c r="D50" s="131"/>
      <c r="E50" s="133"/>
      <c r="F50" s="141"/>
      <c r="G50" s="144"/>
      <c r="H50" s="105"/>
      <c r="I50" s="141"/>
      <c r="J50" s="140"/>
    </row>
    <row r="51" spans="1:10" ht="87.75" customHeight="1">
      <c r="A51" s="31" t="s">
        <v>3</v>
      </c>
      <c r="B51" s="37" t="s">
        <v>71</v>
      </c>
      <c r="C51" s="18" t="s">
        <v>25</v>
      </c>
      <c r="D51" s="18"/>
      <c r="E51" s="78">
        <v>600</v>
      </c>
      <c r="F51" s="55"/>
      <c r="G51" s="54"/>
      <c r="H51" s="79">
        <v>0.23</v>
      </c>
      <c r="I51" s="55"/>
      <c r="J51" s="36"/>
    </row>
    <row r="52" spans="1:10" ht="90" customHeight="1">
      <c r="A52" s="31" t="s">
        <v>4</v>
      </c>
      <c r="B52" s="37" t="s">
        <v>73</v>
      </c>
      <c r="C52" s="18" t="s">
        <v>26</v>
      </c>
      <c r="D52" s="18"/>
      <c r="E52" s="80">
        <v>1500</v>
      </c>
      <c r="F52" s="55"/>
      <c r="G52" s="54"/>
      <c r="H52" s="79">
        <v>0.23</v>
      </c>
      <c r="I52" s="55"/>
      <c r="J52" s="36"/>
    </row>
    <row r="53" spans="1:10" ht="74.25" customHeight="1" thickBot="1">
      <c r="A53" s="81" t="s">
        <v>5</v>
      </c>
      <c r="B53" s="82" t="s">
        <v>72</v>
      </c>
      <c r="C53" s="83" t="s">
        <v>60</v>
      </c>
      <c r="D53" s="83"/>
      <c r="E53" s="84">
        <v>600</v>
      </c>
      <c r="F53" s="55"/>
      <c r="G53" s="54"/>
      <c r="H53" s="79">
        <v>0.23</v>
      </c>
      <c r="I53" s="55"/>
      <c r="J53" s="36"/>
    </row>
    <row r="54" spans="1:10" ht="49.5" customHeight="1">
      <c r="A54" s="50"/>
      <c r="B54" s="51"/>
      <c r="C54" s="85"/>
      <c r="D54" s="85"/>
      <c r="E54" s="52"/>
      <c r="F54" s="86"/>
      <c r="G54" s="54" t="s">
        <v>38</v>
      </c>
      <c r="H54" s="105" t="s">
        <v>39</v>
      </c>
      <c r="I54" s="105"/>
      <c r="J54" s="55" t="s">
        <v>40</v>
      </c>
    </row>
    <row r="55" spans="1:10" ht="127.5" customHeight="1">
      <c r="A55" s="50"/>
      <c r="B55" s="56" t="s">
        <v>81</v>
      </c>
      <c r="C55" s="85"/>
      <c r="D55" s="85"/>
      <c r="E55" s="52"/>
      <c r="F55" s="86"/>
      <c r="G55" s="101">
        <f>SUM(G49:G53)</f>
        <v>0</v>
      </c>
      <c r="H55" s="142"/>
      <c r="I55" s="142"/>
      <c r="J55" s="102">
        <f>SUM(J48:J53)</f>
        <v>0</v>
      </c>
    </row>
    <row r="56" spans="1:10" ht="127.5" customHeight="1">
      <c r="A56" s="50"/>
      <c r="B56" s="56"/>
      <c r="C56" s="85"/>
      <c r="D56" s="85"/>
      <c r="E56" s="52"/>
      <c r="F56" s="86"/>
      <c r="G56" s="53"/>
      <c r="H56" s="87"/>
      <c r="I56" s="87"/>
      <c r="J56" s="87"/>
    </row>
    <row r="57" spans="1:10" ht="127.5" customHeight="1">
      <c r="A57" s="50"/>
      <c r="B57" s="56"/>
      <c r="C57" s="85"/>
      <c r="D57" s="85"/>
      <c r="E57" s="52"/>
      <c r="F57" s="86"/>
      <c r="G57" s="53"/>
      <c r="H57" s="87"/>
      <c r="I57" s="87"/>
      <c r="J57" s="87"/>
    </row>
    <row r="58" spans="1:10" ht="44.25" customHeight="1">
      <c r="A58" s="50"/>
      <c r="B58" s="56"/>
      <c r="C58" s="85"/>
      <c r="D58" s="85"/>
      <c r="E58" s="52"/>
      <c r="F58" s="86"/>
      <c r="G58" s="53"/>
      <c r="H58" s="87"/>
      <c r="I58" s="87"/>
      <c r="J58" s="87"/>
    </row>
    <row r="59" spans="1:10" ht="40.5" customHeight="1" thickBot="1">
      <c r="A59" s="133" t="s">
        <v>77</v>
      </c>
      <c r="B59" s="138"/>
      <c r="C59" s="138"/>
      <c r="D59" s="138"/>
      <c r="E59" s="139"/>
      <c r="F59" s="86"/>
      <c r="G59" s="53"/>
      <c r="H59" s="87"/>
      <c r="I59" s="87"/>
      <c r="J59" s="87"/>
    </row>
    <row r="60" spans="1:10" ht="0.75" hidden="1" customHeight="1" thickBot="1">
      <c r="A60" s="50"/>
      <c r="B60" s="51"/>
      <c r="C60" s="85"/>
      <c r="D60" s="85"/>
      <c r="E60" s="52"/>
      <c r="F60" s="86"/>
      <c r="G60" s="53"/>
      <c r="H60" s="87"/>
      <c r="I60" s="87"/>
      <c r="J60" s="87"/>
    </row>
    <row r="61" spans="1:10" ht="0.75" hidden="1" customHeight="1" thickBot="1">
      <c r="A61" s="128"/>
      <c r="B61" s="128"/>
      <c r="C61" s="128"/>
      <c r="D61" s="128"/>
      <c r="E61" s="128"/>
      <c r="F61" s="114" t="s">
        <v>32</v>
      </c>
      <c r="G61" s="114" t="s">
        <v>33</v>
      </c>
      <c r="H61" s="115" t="s">
        <v>34</v>
      </c>
      <c r="I61" s="114" t="s">
        <v>35</v>
      </c>
      <c r="J61" s="118" t="s">
        <v>36</v>
      </c>
    </row>
    <row r="62" spans="1:10" ht="39" customHeight="1" thickBot="1">
      <c r="A62" s="103" t="s">
        <v>0</v>
      </c>
      <c r="B62" s="118" t="s">
        <v>1</v>
      </c>
      <c r="C62" s="143" t="s">
        <v>55</v>
      </c>
      <c r="D62" s="143" t="s">
        <v>37</v>
      </c>
      <c r="E62" s="88" t="s">
        <v>23</v>
      </c>
      <c r="F62" s="114"/>
      <c r="G62" s="114"/>
      <c r="H62" s="115"/>
      <c r="I62" s="114"/>
      <c r="J62" s="118"/>
    </row>
    <row r="63" spans="1:10" ht="306.75" hidden="1" customHeight="1" thickBot="1">
      <c r="A63" s="103"/>
      <c r="B63" s="118"/>
      <c r="C63" s="143"/>
      <c r="D63" s="143"/>
      <c r="E63" s="88" t="s">
        <v>24</v>
      </c>
      <c r="F63" s="114"/>
      <c r="G63" s="114"/>
      <c r="H63" s="115"/>
      <c r="I63" s="114"/>
      <c r="J63" s="118"/>
    </row>
    <row r="64" spans="1:10" ht="363.75" customHeight="1">
      <c r="A64" s="89">
        <v>1</v>
      </c>
      <c r="B64" s="25" t="s">
        <v>99</v>
      </c>
      <c r="C64" s="30" t="s">
        <v>15</v>
      </c>
      <c r="D64" s="20"/>
      <c r="E64" s="90">
        <v>160</v>
      </c>
      <c r="F64" s="73"/>
      <c r="G64" s="72"/>
      <c r="H64" s="91">
        <v>0.23</v>
      </c>
      <c r="I64" s="73">
        <f t="shared" ref="I64:I69" si="4">G64*H64</f>
        <v>0</v>
      </c>
      <c r="J64" s="92">
        <f t="shared" ref="J64:J69" si="5">G64+I64</f>
        <v>0</v>
      </c>
    </row>
    <row r="65" spans="1:10" ht="271.5" customHeight="1">
      <c r="A65" s="31">
        <v>2</v>
      </c>
      <c r="B65" s="24" t="s">
        <v>95</v>
      </c>
      <c r="C65" s="20" t="s">
        <v>15</v>
      </c>
      <c r="D65" s="18"/>
      <c r="E65" s="80">
        <v>120</v>
      </c>
      <c r="F65" s="55"/>
      <c r="G65" s="54"/>
      <c r="H65" s="79">
        <v>0.23</v>
      </c>
      <c r="I65" s="55">
        <f t="shared" si="4"/>
        <v>0</v>
      </c>
      <c r="J65" s="36">
        <f t="shared" si="5"/>
        <v>0</v>
      </c>
    </row>
    <row r="66" spans="1:10" ht="286.5" customHeight="1">
      <c r="A66" s="31">
        <v>3</v>
      </c>
      <c r="B66" s="24" t="s">
        <v>96</v>
      </c>
      <c r="C66" s="20" t="s">
        <v>15</v>
      </c>
      <c r="D66" s="18"/>
      <c r="E66" s="80">
        <v>20</v>
      </c>
      <c r="F66" s="55"/>
      <c r="G66" s="54"/>
      <c r="H66" s="79">
        <v>0.23</v>
      </c>
      <c r="I66" s="55">
        <f t="shared" si="4"/>
        <v>0</v>
      </c>
      <c r="J66" s="36">
        <f t="shared" si="5"/>
        <v>0</v>
      </c>
    </row>
    <row r="67" spans="1:10" ht="258.75" customHeight="1">
      <c r="A67" s="31">
        <v>4</v>
      </c>
      <c r="B67" s="17" t="s">
        <v>97</v>
      </c>
      <c r="C67" s="20" t="s">
        <v>15</v>
      </c>
      <c r="D67" s="18"/>
      <c r="E67" s="80">
        <v>60</v>
      </c>
      <c r="F67" s="55">
        <v>38</v>
      </c>
      <c r="G67" s="54">
        <f t="shared" ref="G67" si="6">F67*E67</f>
        <v>2280</v>
      </c>
      <c r="H67" s="79">
        <v>0.23</v>
      </c>
      <c r="I67" s="55">
        <f t="shared" si="4"/>
        <v>524.4</v>
      </c>
      <c r="J67" s="36">
        <f t="shared" si="5"/>
        <v>2804.4</v>
      </c>
    </row>
    <row r="68" spans="1:10" ht="267" customHeight="1">
      <c r="A68" s="31">
        <v>5</v>
      </c>
      <c r="B68" s="16" t="s">
        <v>100</v>
      </c>
      <c r="C68" s="19" t="s">
        <v>15</v>
      </c>
      <c r="D68" s="18"/>
      <c r="E68" s="80">
        <v>20</v>
      </c>
      <c r="F68" s="55"/>
      <c r="G68" s="54"/>
      <c r="H68" s="79">
        <v>0.23</v>
      </c>
      <c r="I68" s="55">
        <f t="shared" si="4"/>
        <v>0</v>
      </c>
      <c r="J68" s="36">
        <f t="shared" si="5"/>
        <v>0</v>
      </c>
    </row>
    <row r="69" spans="1:10" ht="231.75" customHeight="1" thickBot="1">
      <c r="A69" s="81">
        <v>6</v>
      </c>
      <c r="B69" s="17" t="s">
        <v>98</v>
      </c>
      <c r="C69" s="21" t="s">
        <v>15</v>
      </c>
      <c r="D69" s="83"/>
      <c r="E69" s="84">
        <v>70</v>
      </c>
      <c r="F69" s="55"/>
      <c r="G69" s="54"/>
      <c r="H69" s="79">
        <v>0.23</v>
      </c>
      <c r="I69" s="55">
        <f t="shared" si="4"/>
        <v>0</v>
      </c>
      <c r="J69" s="36">
        <f t="shared" si="5"/>
        <v>0</v>
      </c>
    </row>
    <row r="70" spans="1:10" ht="34.5" customHeight="1">
      <c r="A70" s="93"/>
      <c r="B70" s="94"/>
      <c r="C70" s="57"/>
      <c r="D70" s="95"/>
      <c r="E70" s="57"/>
      <c r="F70" s="75"/>
      <c r="G70" s="54" t="s">
        <v>38</v>
      </c>
      <c r="H70" s="105" t="s">
        <v>39</v>
      </c>
      <c r="I70" s="105"/>
      <c r="J70" s="55" t="s">
        <v>40</v>
      </c>
    </row>
    <row r="71" spans="1:10" ht="234.75" customHeight="1">
      <c r="A71" s="93"/>
      <c r="B71" s="96" t="s">
        <v>92</v>
      </c>
      <c r="C71" s="57"/>
      <c r="D71" s="95"/>
      <c r="E71" s="57"/>
      <c r="F71" s="57"/>
      <c r="G71" s="101"/>
      <c r="H71" s="104"/>
      <c r="I71" s="104"/>
      <c r="J71" s="102"/>
    </row>
    <row r="72" spans="1:10" ht="73.5" customHeight="1">
      <c r="A72" s="15"/>
      <c r="B72" s="116" t="s">
        <v>76</v>
      </c>
      <c r="C72" s="117"/>
      <c r="D72" s="117"/>
      <c r="E72" s="117"/>
      <c r="F72" s="117"/>
      <c r="G72" s="117"/>
      <c r="H72" s="117"/>
      <c r="I72" s="117"/>
      <c r="J72" s="117"/>
    </row>
  </sheetData>
  <mergeCells count="42">
    <mergeCell ref="D62:D63"/>
    <mergeCell ref="F49:F50"/>
    <mergeCell ref="G49:G50"/>
    <mergeCell ref="F61:F63"/>
    <mergeCell ref="G61:G63"/>
    <mergeCell ref="J47:J48"/>
    <mergeCell ref="J49:J50"/>
    <mergeCell ref="H49:H50"/>
    <mergeCell ref="I49:I50"/>
    <mergeCell ref="H55:I55"/>
    <mergeCell ref="B72:J72"/>
    <mergeCell ref="B62:B63"/>
    <mergeCell ref="J61:J63"/>
    <mergeCell ref="A1:E1"/>
    <mergeCell ref="A19:E19"/>
    <mergeCell ref="A46:E46"/>
    <mergeCell ref="A61:E61"/>
    <mergeCell ref="A47:A48"/>
    <mergeCell ref="D49:D50"/>
    <mergeCell ref="A49:A50"/>
    <mergeCell ref="E49:E50"/>
    <mergeCell ref="B47:B48"/>
    <mergeCell ref="D47:D48"/>
    <mergeCell ref="C47:C48"/>
    <mergeCell ref="C49:C50"/>
    <mergeCell ref="B49:B50"/>
    <mergeCell ref="A62:A63"/>
    <mergeCell ref="H71:I71"/>
    <mergeCell ref="H17:I17"/>
    <mergeCell ref="H18:I18"/>
    <mergeCell ref="H43:I43"/>
    <mergeCell ref="H44:I44"/>
    <mergeCell ref="H54:I54"/>
    <mergeCell ref="H47:H48"/>
    <mergeCell ref="I47:I48"/>
    <mergeCell ref="I61:I63"/>
    <mergeCell ref="H70:I70"/>
    <mergeCell ref="H61:H63"/>
    <mergeCell ref="A59:E59"/>
    <mergeCell ref="C62:C63"/>
    <mergeCell ref="F47:F48"/>
    <mergeCell ref="G47:G48"/>
  </mergeCells>
  <phoneticPr fontId="0" type="noConversion"/>
  <pageMargins left="0.70866141732283472" right="0.70866141732283472" top="0.74803149606299213" bottom="0.74803149606299213" header="0.31496062992125984" footer="0.31496062992125984"/>
  <pageSetup paperSize="9" orientation="landscape" r:id="rId1"/>
  <rowBreaks count="2" manualBreakCount="2">
    <brk id="18" max="16383" man="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zal nr 2 FC</vt:lpstr>
      <vt:lpstr>'zal nr 2 FC'!Obszar_wydruku</vt:lpstr>
      <vt:lpstr>'zal nr 2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asewastynowicz</cp:lastModifiedBy>
  <cp:lastPrinted>2021-05-31T10:28:55Z</cp:lastPrinted>
  <dcterms:created xsi:type="dcterms:W3CDTF">2011-03-10T10:41:16Z</dcterms:created>
  <dcterms:modified xsi:type="dcterms:W3CDTF">2021-05-31T10:29:02Z</dcterms:modified>
</cp:coreProperties>
</file>